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C LAN\lưu ảnh scan\"/>
    </mc:Choice>
  </mc:AlternateContent>
  <bookViews>
    <workbookView xWindow="0" yWindow="0" windowWidth="20400" windowHeight="7635" tabRatio="802"/>
  </bookViews>
  <sheets>
    <sheet name="Vốn đầu tư cáp huyện thực hiện" sheetId="8" r:id="rId1"/>
  </sheets>
  <definedNames>
    <definedName name="_xlnm.Print_Titles" localSheetId="0">'Vốn đầu tư cáp huyện thực hiện'!$6:$7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8" l="1"/>
  <c r="G12" i="8"/>
  <c r="G13" i="8"/>
  <c r="G25" i="8"/>
  <c r="G22" i="8" s="1"/>
  <c r="G21" i="8" s="1"/>
  <c r="G28" i="8"/>
  <c r="G37" i="8"/>
  <c r="G36" i="8" s="1"/>
  <c r="G40" i="8"/>
  <c r="G39" i="8" s="1"/>
  <c r="G10" i="8" l="1"/>
  <c r="G9" i="8" s="1"/>
  <c r="G8" i="8" s="1"/>
  <c r="L25" i="8" l="1"/>
  <c r="L26" i="8" s="1"/>
</calcChain>
</file>

<file path=xl/sharedStrings.xml><?xml version="1.0" encoding="utf-8"?>
<sst xmlns="http://schemas.openxmlformats.org/spreadsheetml/2006/main" count="121" uniqueCount="89">
  <si>
    <t>TT</t>
  </si>
  <si>
    <t xml:space="preserve">Tổng số </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</si>
  <si>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</si>
  <si>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của lĩnh vực dân tộc</t>
  </si>
  <si>
    <t>Tiểu dự án 1. Đầu tư cơ sở hạ tầng thiết yếu, phục vụ sản xuất, đời sống trong vùng đồng bào dân tộc thiểu số và miền núi</t>
  </si>
  <si>
    <t>Dự án 6: Bảo tồn, phát huy giá trị văn hóa truyền thống tốt đẹp của các dân tộc thiểu số gắn với phát triển du lịch</t>
  </si>
  <si>
    <t>Dự án 9: Đầu tư tạo sinh kế, phát triển kinh tế nhóm dân tộc rất ít người, nhóm dân tộc còn nhiều khó khăn</t>
  </si>
  <si>
    <t>Dự án 10: Truyền thông, tuyên truyền, vận động trong vùng đồng bào dân tộc thiểu số và miền núi. Kiểm tra, giám sát đánh giá việc tổ chức thực hiện Chương trình</t>
  </si>
  <si>
    <t xml:space="preserve">Tiểu dự  án 2:  Ứng dụng công nghệ thông tin hỗ trợ phát triển kinh tế - xã hội và đảm bảo an ninh trật tự vùng đồng bào dân tộc thiểu số và miền núi </t>
  </si>
  <si>
    <t>I</t>
  </si>
  <si>
    <t>II</t>
  </si>
  <si>
    <t>III</t>
  </si>
  <si>
    <t>IV</t>
  </si>
  <si>
    <t>1.1</t>
  </si>
  <si>
    <t>V</t>
  </si>
  <si>
    <t>VI</t>
  </si>
  <si>
    <t>a</t>
  </si>
  <si>
    <t>Nội dung/danh mục</t>
  </si>
  <si>
    <t>Quy mô</t>
  </si>
  <si>
    <t>Thời gian thực hiện</t>
  </si>
  <si>
    <t>Chủ đầu tư</t>
  </si>
  <si>
    <t>Địa điểm đầu tư</t>
  </si>
  <si>
    <t>2022-2023</t>
  </si>
  <si>
    <t>Xã Tân Trạch</t>
  </si>
  <si>
    <t>2022-2024</t>
  </si>
  <si>
    <t>Các xã, thôn ĐBKK</t>
  </si>
  <si>
    <t>01 xã, 01 thôn</t>
  </si>
  <si>
    <t>Hỗ trợ đầu tư xây dựng thiết chế văn hóa, thể thao tại các thôn vùng đồng bào dân tộc thiểu số và miền núi</t>
  </si>
  <si>
    <t>2 xã</t>
  </si>
  <si>
    <t>Hỗ trợ đất ở, nhà ở, đất sản xuất</t>
  </si>
  <si>
    <t>Ghi chú</t>
  </si>
  <si>
    <t>Vốn đối ứng ngân sách tỉnh cho Chương trình năm 2022 là: 12,500 triệu đồng</t>
  </si>
  <si>
    <t>1 thôn, bản</t>
  </si>
  <si>
    <t>02 xã</t>
  </si>
  <si>
    <t>04 xã</t>
  </si>
  <si>
    <t>Nên cho đối ứng vào luôn</t>
  </si>
  <si>
    <t>3 thiết chế văn hóa, thể thao</t>
  </si>
  <si>
    <t>4 thiết chế văn hóa, thể thao</t>
  </si>
  <si>
    <t>Tổng mức đầu tư dự kiến</t>
  </si>
  <si>
    <t>Bản Ban</t>
  </si>
  <si>
    <t>Bản Cu Tồn</t>
  </si>
  <si>
    <t>Bản Bụt</t>
  </si>
  <si>
    <t>Bản A Ky</t>
  </si>
  <si>
    <t>Bản Khe Ngát</t>
  </si>
  <si>
    <t>Bản Cồn Roàng</t>
  </si>
  <si>
    <t>Bản 39</t>
  </si>
  <si>
    <t>Đường giao thông nội bản Ban, xã Thượng Trạch</t>
  </si>
  <si>
    <t>Đường giao thông nội bản Cu Tồn, xã Thượng Trạch</t>
  </si>
  <si>
    <t>Đường giao thông nội bản Bụt, xã Thượng Trạch</t>
  </si>
  <si>
    <t>Đường giao thông nội bản A Ky, xã Thượng Trạch</t>
  </si>
  <si>
    <t>Đường giao thông nội bản Cờ Đỏ, xã Thượng Trạch</t>
  </si>
  <si>
    <t>Bản Cờ Đỏ</t>
  </si>
  <si>
    <t>Vốn phân bổ năm 2022</t>
  </si>
  <si>
    <t>Nhà sinh hoạt cộng đồng bản 39, xã Tân Trạch</t>
  </si>
  <si>
    <t>Đường giao thông nội bản 51, xã Thượng Trạch</t>
  </si>
  <si>
    <t>Bản 51</t>
  </si>
  <si>
    <t>A</t>
  </si>
  <si>
    <t>Đường giao thông nội bản Chăm Pu, xã Thượng Trạch</t>
  </si>
  <si>
    <t>Bản Chăm Pu</t>
  </si>
  <si>
    <t>Đường giao thông từ Bản Cà Ròong 1 đi Bản Bụt, xã Thượng Trạch</t>
  </si>
  <si>
    <t>Bản Cà Ròong, Bản Bụt,</t>
  </si>
  <si>
    <t>Bản Cóc</t>
  </si>
  <si>
    <t>Hổ trợ nhà ở cho  Bản A Ky, Bản Troi, Bản 61, Bản Cờ Đỏ xã Thượng Trạch, 13 hộ, mổi hộ 40 triệu</t>
  </si>
  <si>
    <t>Hổ trợ đất ở cho bản Bản A Ky, Bản Troi, Bản 61, Bản Cờ Đỏ xã Thượng Trạch, 12 hộ, môỉ hộ 40 triệu</t>
  </si>
  <si>
    <t>Đường giao thông từ Đồn Biên phòng Bản Cồn Roàng đi Bản Cồn Roàng,, xã Thượng Trạch</t>
  </si>
  <si>
    <t>Nâng cấp, mở rộng đường từ Tỉnh lộ 562 đi trung tâm xã  xã Tân Trạch</t>
  </si>
  <si>
    <t>Xây dựng nhà vệ sinh và thiết chế thể thao tại nhà sinh hoạt cộng đồng Bản Cà Ròong 1 xã Thượng Trạch</t>
  </si>
  <si>
    <t>Bản Nịu</t>
  </si>
  <si>
    <t xml:space="preserve">Bản Cà Ròong 1 </t>
  </si>
  <si>
    <t>Đường giao thông từ trung tâm  xã đi bản củ xã Tân Trạch</t>
  </si>
  <si>
    <t>Dự án 2: Quy hoạch, sắp xếp, bố trí, ổn định dân cư ở những nơi cần thiết ( Bố trí dân cư xen ghép)</t>
  </si>
  <si>
    <t>UBND huyện Bố Trạch (thông qua Phòng Dân tộc)</t>
  </si>
  <si>
    <t>UBND huyện Bố Trạch (Thông qua Phòng Dân tộc)</t>
  </si>
  <si>
    <t xml:space="preserve">Đường giao thông nội bản Khe Ngát, thị trấn Nông trường Việt Trung </t>
  </si>
  <si>
    <t>Công trình đặc thù</t>
  </si>
  <si>
    <t>Cải tạo, nâng cấp nhà sinh hoạt cộng đồng và thiết chế thể thao Bản Khe ngát Thị trấn  Nông trường Việt Trung</t>
  </si>
  <si>
    <t>Cải tạo, nâng cấp điểm trường học thành nhà sinh hoạt công đồng Bản Nịu xã Thượng Trạch</t>
  </si>
  <si>
    <t>Cải tạo, nâng cấp điểm trường học thành nhà sinh hoạt cộng đồng Bản Cóc xã Thượng Trạch</t>
  </si>
  <si>
    <t>Cải tạo, nâng cấp điểm trường học thành nhà sinh hoạt cộng đồng Bản Cu Tồn xã Thượng Trạch</t>
  </si>
  <si>
    <t>Cải tạo, nâng cấp điểm trường học thành nhà sinh hoạt cộng đồng Bản 51 xã Thượng Trạch</t>
  </si>
  <si>
    <t>UBND huyện Bố Trạch (Thông qua phòng Dân tộc)</t>
  </si>
  <si>
    <t>(Mười lăm tỷ chín trăm năm mươi sáu triệu đồng chẵn)./.</t>
  </si>
  <si>
    <t>Phòng họp trực tuyến xã Thượng Trạch</t>
  </si>
  <si>
    <t>xã Thượng Trạch</t>
  </si>
  <si>
    <t>(Kèm theo Nghị quyết số         /NQ-HĐND ngày       tháng       năm 2022 của HĐND huyện Bố Trạch)</t>
  </si>
  <si>
    <t>VÙNG ĐỒNG BÀO DÂN TỘC THIỂU SỐ VÀ MIỀN NÚI HUYỆN BỐ TRẠCH</t>
  </si>
  <si>
    <t>UBND xã Thượng Trạch (Thông qua BQL xã)</t>
  </si>
  <si>
    <t>UBND thị trấn Nông trường Việt Trung (Thông qua BQL xã)</t>
  </si>
  <si>
    <t xml:space="preserve">PHỤ LỤC: PHÂN BỔ CHI TIẾT VỐN ĐẦU TƯ PHÁT TRIỂN NGÂN SÁCH TRUNG ƯƠNG NĂM 2022 THỰC HIỆN CHƯƠNG TRÌNH MỤC TIÊU QUỐC GIA
 PHÁT TRIỂN KINH TẾ - XÃ HỘI VÙNG ĐỒNG BÀO DÂN TỘC THIỂU SỐ VÀ MIÊN NÚI HUYỆN BỐ TRẠCH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</si>
</sst>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_(* #,##0.0000_);_(* \(#,##0.0000\);_(* &quot;-&quot;??_);_(@_)"/>
    <numFmt numFmtId="167" formatCode="_(* #,##0.00000_);_(* \(#,##0.00000\);_(* &quot;-&quot;??_);_(@_)"/>
  </numFmts>
  <fonts count="18" x14ac:knownFonts="1">
    <font>
      <sz val="12"/>
      <color theme="1"/>
      <name val="Times New Roman"/>
      <family val="2"/>
    </font>
    <font>
      <sz val="12"/>
      <color theme="1"/>
      <name val="Times New Roman"/>
      <family val="2"/>
    </font>
    <font>
      <sz val="11"/>
      <color theme="1"/>
      <name val="Calibri"/>
      <family val="2"/>
      <scheme val="minor"/>
    </font>
    <font>
      <b/>
      <sz val="10"/>
      <color theme="1"/>
      <name val="Times New Roman"/>
      <family val="2"/>
    </font>
    <font>
      <sz val="10"/>
      <color theme="1"/>
      <name val="Times New Roman"/>
      <family val="2"/>
    </font>
    <font>
      <b/>
      <sz val="10"/>
      <color theme="1"/>
      <name val="Times New Roman"/>
      <family val="1"/>
    </font>
    <font>
      <b/>
      <i/>
      <sz val="10"/>
      <color theme="1"/>
      <name val="Times New Roman"/>
      <family val="1"/>
    </font>
    <font>
      <i/>
      <sz val="10"/>
      <color theme="1"/>
      <name val="Times New Roman"/>
      <family val="1"/>
    </font>
    <font>
      <sz val="10"/>
      <color theme="1"/>
      <name val="Times New Roman"/>
      <family val="1"/>
    </font>
    <font>
      <b/>
      <sz val="11"/>
      <color theme="1"/>
      <name val="Times New Roman"/>
      <family val="1"/>
    </font>
    <font>
      <sz val="10"/>
      <name val="Times New Roman"/>
      <family val="1"/>
    </font>
    <font>
      <b/>
      <sz val="10"/>
      <name val="Times New Roman"/>
      <family val="1"/>
    </font>
    <font>
      <b/>
      <i/>
      <sz val="10"/>
      <color rgb="FFFF0000"/>
      <name val="Times New Roman"/>
      <family val="1"/>
    </font>
    <font>
      <i/>
      <sz val="13"/>
      <color indexed="8"/>
      <name val="Times New Roman"/>
      <family val="1"/>
    </font>
    <font>
      <i/>
      <sz val="12"/>
      <color indexed="8"/>
      <name val="Times New Roman"/>
      <family val="1"/>
    </font>
    <font>
      <b/>
      <u/>
      <sz val="10"/>
      <name val="Times New Roman"/>
      <family val="1"/>
    </font>
    <font>
      <b/>
      <i/>
      <sz val="10"/>
      <name val="Times New Roman"/>
      <family val="1"/>
    </font>
    <font>
      <b/>
      <i/>
      <sz val="11"/>
      <color theme="1"/>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164" fontId="2" fillId="0" borderId="0" applyFont="0" applyFill="0" applyBorder="0" applyAlignment="0" applyProtection="0"/>
  </cellStyleXfs>
  <cellXfs count="105">
    <xf numFmtId="0" fontId="0" fillId="0" borderId="0" xfId="0"/>
    <xf numFmtId="0" fontId="4" fillId="2" borderId="0" xfId="0" applyFont="1" applyFill="1"/>
    <xf numFmtId="0" fontId="3" fillId="2" borderId="0" xfId="0" applyFont="1" applyFill="1"/>
    <xf numFmtId="3" fontId="4" fillId="2" borderId="0" xfId="0" applyNumberFormat="1" applyFont="1" applyFill="1"/>
    <xf numFmtId="0" fontId="5" fillId="2" borderId="0" xfId="0" applyFont="1" applyFill="1"/>
    <xf numFmtId="0" fontId="6" fillId="2" borderId="0" xfId="0" applyFont="1" applyFill="1"/>
    <xf numFmtId="0" fontId="8" fillId="2" borderId="0" xfId="0" applyFont="1" applyFill="1"/>
    <xf numFmtId="0" fontId="4" fillId="2" borderId="0" xfId="0" applyFont="1" applyFill="1" applyAlignment="1">
      <alignment horizontal="center" vertical="center"/>
    </xf>
    <xf numFmtId="0" fontId="4" fillId="2" borderId="0" xfId="0" applyFont="1" applyFill="1" applyAlignment="1">
      <alignment horizontal="right" vertical="center"/>
    </xf>
    <xf numFmtId="0" fontId="3" fillId="2" borderId="0" xfId="0" applyFont="1" applyFill="1" applyAlignment="1">
      <alignment horizontal="center" vertical="center" wrapText="1"/>
    </xf>
    <xf numFmtId="0" fontId="4" fillId="2" borderId="0" xfId="0" applyFont="1" applyFill="1" applyAlignment="1">
      <alignment horizontal="center"/>
    </xf>
    <xf numFmtId="0" fontId="10" fillId="2" borderId="0" xfId="0" applyFont="1" applyFill="1"/>
    <xf numFmtId="3" fontId="8" fillId="2" borderId="1" xfId="0" applyNumberFormat="1"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justify" vertical="center"/>
    </xf>
    <xf numFmtId="3" fontId="8" fillId="2" borderId="9" xfId="0" applyNumberFormat="1" applyFont="1" applyFill="1" applyBorder="1" applyAlignment="1">
      <alignment horizontal="right" vertical="center" wrapText="1"/>
    </xf>
    <xf numFmtId="0" fontId="7" fillId="2" borderId="5" xfId="0" applyFont="1" applyFill="1" applyBorder="1" applyAlignment="1">
      <alignment horizontal="right" vertical="center" wrapText="1"/>
    </xf>
    <xf numFmtId="0" fontId="13" fillId="0" borderId="0" xfId="0" applyFont="1" applyAlignment="1">
      <alignment vertical="center" wrapText="1"/>
    </xf>
    <xf numFmtId="3" fontId="4" fillId="2" borderId="8" xfId="0" applyNumberFormat="1" applyFont="1" applyFill="1" applyBorder="1" applyAlignment="1">
      <alignment vertical="center"/>
    </xf>
    <xf numFmtId="0" fontId="4" fillId="2" borderId="9" xfId="0" applyFont="1" applyFill="1" applyBorder="1"/>
    <xf numFmtId="0" fontId="6" fillId="2" borderId="9" xfId="0" applyFont="1" applyFill="1" applyBorder="1"/>
    <xf numFmtId="0" fontId="8" fillId="2" borderId="9" xfId="0" applyFont="1" applyFill="1" applyBorder="1"/>
    <xf numFmtId="3" fontId="3" fillId="2" borderId="9" xfId="0" applyNumberFormat="1" applyFont="1" applyFill="1" applyBorder="1"/>
    <xf numFmtId="165" fontId="8" fillId="2" borderId="9" xfId="1" applyNumberFormat="1" applyFont="1" applyFill="1" applyBorder="1"/>
    <xf numFmtId="166" fontId="3" fillId="2" borderId="9" xfId="0" applyNumberFormat="1" applyFont="1" applyFill="1" applyBorder="1"/>
    <xf numFmtId="165" fontId="8" fillId="2" borderId="9" xfId="0" applyNumberFormat="1" applyFont="1" applyFill="1" applyBorder="1" applyAlignment="1">
      <alignment vertical="center"/>
    </xf>
    <xf numFmtId="167" fontId="5" fillId="2" borderId="9" xfId="0" applyNumberFormat="1" applyFont="1" applyFill="1" applyBorder="1"/>
    <xf numFmtId="0" fontId="5" fillId="2" borderId="9" xfId="0" applyFont="1" applyFill="1" applyBorder="1"/>
    <xf numFmtId="0" fontId="10" fillId="2" borderId="9" xfId="0" applyFont="1" applyFill="1" applyBorder="1"/>
    <xf numFmtId="0" fontId="8" fillId="2" borderId="9" xfId="0" applyFont="1" applyFill="1" applyBorder="1" applyAlignment="1">
      <alignment horizontal="centerContinuous" vertical="center" wrapText="1"/>
    </xf>
    <xf numFmtId="0" fontId="11" fillId="2" borderId="0" xfId="0" applyFont="1" applyFill="1" applyAlignment="1">
      <alignment horizontal="center" vertical="center" wrapText="1"/>
    </xf>
    <xf numFmtId="3" fontId="10" fillId="2" borderId="9" xfId="0" applyNumberFormat="1" applyFont="1" applyFill="1" applyBorder="1" applyAlignment="1">
      <alignment horizontal="right" vertical="center" wrapTex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15" fillId="2" borderId="8" xfId="0" applyNumberFormat="1" applyFont="1" applyFill="1" applyBorder="1" applyAlignment="1">
      <alignment horizontal="right"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9" xfId="0" applyFont="1" applyFill="1" applyBorder="1" applyAlignment="1">
      <alignment horizontal="center" vertical="center" wrapText="1"/>
    </xf>
    <xf numFmtId="3" fontId="3" fillId="2" borderId="9" xfId="0" applyNumberFormat="1" applyFont="1" applyFill="1" applyBorder="1" applyAlignment="1">
      <alignment horizontal="right" vertical="center" wrapText="1"/>
    </xf>
    <xf numFmtId="3" fontId="15" fillId="2" borderId="9" xfId="0" applyNumberFormat="1" applyFont="1" applyFill="1" applyBorder="1" applyAlignment="1">
      <alignment horizontal="right" vertical="center" wrapText="1"/>
    </xf>
    <xf numFmtId="3" fontId="3" fillId="2" borderId="9" xfId="0" applyNumberFormat="1" applyFont="1" applyFill="1" applyBorder="1" applyAlignment="1">
      <alignment horizontal="center" vertical="center" wrapText="1"/>
    </xf>
    <xf numFmtId="0" fontId="6" fillId="2" borderId="9" xfId="0" quotePrefix="1" applyFont="1" applyFill="1" applyBorder="1" applyAlignment="1">
      <alignment horizontal="center" vertical="center"/>
    </xf>
    <xf numFmtId="0" fontId="6" fillId="2" borderId="9" xfId="0" applyFont="1" applyFill="1" applyBorder="1" applyAlignment="1">
      <alignment horizontal="left" vertical="center" wrapText="1"/>
    </xf>
    <xf numFmtId="0" fontId="6" fillId="2" borderId="9" xfId="0" applyFont="1" applyFill="1" applyBorder="1" applyAlignment="1">
      <alignment horizontal="center" vertical="center" wrapText="1"/>
    </xf>
    <xf numFmtId="3" fontId="6" fillId="2" borderId="9" xfId="0" applyNumberFormat="1" applyFont="1" applyFill="1" applyBorder="1" applyAlignment="1">
      <alignment horizontal="right" vertical="center" wrapText="1"/>
    </xf>
    <xf numFmtId="3" fontId="16" fillId="2" borderId="9" xfId="0" applyNumberFormat="1" applyFont="1" applyFill="1" applyBorder="1" applyAlignment="1">
      <alignment horizontal="right" vertical="center" wrapText="1"/>
    </xf>
    <xf numFmtId="3" fontId="5" fillId="2" borderId="9" xfId="0" applyNumberFormat="1" applyFont="1" applyFill="1" applyBorder="1" applyAlignment="1">
      <alignment vertical="center" wrapText="1"/>
    </xf>
    <xf numFmtId="0" fontId="8" fillId="2" borderId="9" xfId="0" applyFont="1" applyFill="1" applyBorder="1" applyAlignment="1">
      <alignment vertical="center" wrapText="1"/>
    </xf>
    <xf numFmtId="3" fontId="8" fillId="2" borderId="9" xfId="0" applyNumberFormat="1" applyFont="1" applyFill="1" applyBorder="1" applyAlignment="1">
      <alignment horizontal="center" vertical="center"/>
    </xf>
    <xf numFmtId="0" fontId="3" fillId="2" borderId="9" xfId="0" applyFont="1" applyFill="1" applyBorder="1" applyAlignment="1">
      <alignment horizontal="justify" vertical="center"/>
    </xf>
    <xf numFmtId="3" fontId="8" fillId="2" borderId="9" xfId="0" applyNumberFormat="1" applyFont="1" applyFill="1" applyBorder="1" applyAlignment="1">
      <alignment horizontal="center" vertical="center" wrapText="1"/>
    </xf>
    <xf numFmtId="0" fontId="3" fillId="2" borderId="9" xfId="0" applyFont="1" applyFill="1" applyBorder="1" applyAlignment="1">
      <alignment vertical="center" wrapText="1"/>
    </xf>
    <xf numFmtId="3" fontId="11" fillId="2" borderId="9" xfId="0" applyNumberFormat="1" applyFont="1" applyFill="1" applyBorder="1" applyAlignment="1">
      <alignment horizontal="right" vertical="center" wrapText="1"/>
    </xf>
    <xf numFmtId="165" fontId="8" fillId="2" borderId="9" xfId="2" applyNumberFormat="1" applyFont="1" applyFill="1" applyBorder="1" applyAlignment="1">
      <alignment horizontal="left" vertical="center" wrapText="1"/>
    </xf>
    <xf numFmtId="165" fontId="8" fillId="2" borderId="9" xfId="2"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9" xfId="0" applyFont="1" applyFill="1" applyBorder="1" applyAlignment="1">
      <alignment vertical="center" wrapText="1"/>
    </xf>
    <xf numFmtId="165" fontId="5" fillId="2" borderId="9" xfId="2" applyNumberFormat="1" applyFont="1" applyFill="1" applyBorder="1" applyAlignment="1">
      <alignment horizontal="center" vertical="center" wrapText="1"/>
    </xf>
    <xf numFmtId="3" fontId="5" fillId="2" borderId="9" xfId="0" applyNumberFormat="1" applyFont="1" applyFill="1" applyBorder="1" applyAlignment="1">
      <alignment horizontal="right" vertical="center" wrapText="1"/>
    </xf>
    <xf numFmtId="165" fontId="8" fillId="2" borderId="9" xfId="1" applyNumberFormat="1"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9" xfId="0" applyFont="1" applyFill="1" applyBorder="1" applyAlignment="1">
      <alignment vertical="center" wrapText="1"/>
    </xf>
    <xf numFmtId="165" fontId="6" fillId="2" borderId="9" xfId="2" applyNumberFormat="1" applyFont="1" applyFill="1" applyBorder="1" applyAlignment="1">
      <alignment horizontal="center" vertical="center" wrapText="1"/>
    </xf>
    <xf numFmtId="3" fontId="6" fillId="2" borderId="9" xfId="0" quotePrefix="1" applyNumberFormat="1" applyFont="1" applyFill="1" applyBorder="1" applyAlignment="1">
      <alignment horizontal="right" vertical="center" wrapText="1"/>
    </xf>
    <xf numFmtId="165" fontId="12" fillId="2" borderId="9" xfId="1" applyNumberFormat="1" applyFont="1" applyFill="1" applyBorder="1" applyAlignment="1">
      <alignment horizontal="center" vertical="center" wrapText="1"/>
    </xf>
    <xf numFmtId="3" fontId="8" fillId="2" borderId="9" xfId="0" quotePrefix="1" applyNumberFormat="1" applyFont="1" applyFill="1" applyBorder="1" applyAlignment="1">
      <alignment horizontal="right" vertical="center" wrapText="1"/>
    </xf>
    <xf numFmtId="0" fontId="5" fillId="2" borderId="9" xfId="0" applyFont="1" applyFill="1" applyBorder="1" applyAlignment="1">
      <alignment horizontal="center" vertical="center" wrapText="1"/>
    </xf>
    <xf numFmtId="3" fontId="5" fillId="2" borderId="9" xfId="0" applyNumberFormat="1"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9" xfId="0" applyFont="1" applyFill="1" applyBorder="1" applyAlignment="1">
      <alignment horizontal="justify" vertical="center"/>
    </xf>
    <xf numFmtId="165" fontId="10" fillId="2" borderId="9" xfId="2" applyNumberFormat="1" applyFont="1" applyFill="1" applyBorder="1" applyAlignment="1">
      <alignment horizontal="center" vertical="center" wrapText="1"/>
    </xf>
    <xf numFmtId="3" fontId="10" fillId="2" borderId="9" xfId="0" applyNumberFormat="1" applyFont="1" applyFill="1" applyBorder="1" applyAlignment="1">
      <alignment horizontal="center" vertical="center" wrapText="1"/>
    </xf>
    <xf numFmtId="0" fontId="5" fillId="2" borderId="9" xfId="0" quotePrefix="1" applyFont="1" applyFill="1" applyBorder="1" applyAlignment="1">
      <alignment horizontal="center" vertical="center"/>
    </xf>
    <xf numFmtId="0" fontId="8" fillId="2" borderId="11" xfId="0" applyFont="1" applyFill="1" applyBorder="1" applyAlignment="1">
      <alignment horizontal="center" vertical="center"/>
    </xf>
    <xf numFmtId="0" fontId="10" fillId="2" borderId="11" xfId="0" applyFont="1" applyFill="1" applyBorder="1" applyAlignment="1">
      <alignment horizontal="justify" vertical="center"/>
    </xf>
    <xf numFmtId="165" fontId="10" fillId="2" borderId="11" xfId="2"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3" fontId="8" fillId="2" borderId="11" xfId="0" quotePrefix="1" applyNumberFormat="1" applyFont="1" applyFill="1" applyBorder="1" applyAlignment="1">
      <alignment horizontal="center" vertical="center" wrapText="1"/>
    </xf>
    <xf numFmtId="3" fontId="8" fillId="2" borderId="11" xfId="0" applyNumberFormat="1" applyFont="1" applyFill="1" applyBorder="1" applyAlignment="1">
      <alignment horizontal="right" vertical="center" wrapText="1"/>
    </xf>
    <xf numFmtId="3" fontId="10" fillId="2" borderId="11" xfId="0" applyNumberFormat="1" applyFont="1" applyFill="1" applyBorder="1" applyAlignment="1">
      <alignment horizontal="right" vertical="center" wrapText="1"/>
    </xf>
    <xf numFmtId="0" fontId="4" fillId="2" borderId="11" xfId="0" applyFont="1" applyFill="1" applyBorder="1"/>
    <xf numFmtId="0" fontId="8" fillId="2" borderId="10" xfId="0" applyFont="1" applyFill="1" applyBorder="1" applyAlignment="1">
      <alignment horizontal="center" vertical="center"/>
    </xf>
    <xf numFmtId="0" fontId="8" fillId="2" borderId="10" xfId="0" applyFont="1" applyFill="1" applyBorder="1" applyAlignment="1">
      <alignment horizontal="justify" vertical="center"/>
    </xf>
    <xf numFmtId="0" fontId="8" fillId="2" borderId="10" xfId="0" applyFont="1" applyFill="1" applyBorder="1" applyAlignment="1">
      <alignment horizontal="center" vertical="center" wrapText="1"/>
    </xf>
    <xf numFmtId="3" fontId="8" fillId="2" borderId="10" xfId="0" applyNumberFormat="1" applyFont="1" applyFill="1" applyBorder="1" applyAlignment="1">
      <alignment horizontal="right" vertical="center" wrapText="1"/>
    </xf>
    <xf numFmtId="3" fontId="10" fillId="2" borderId="10" xfId="0" applyNumberFormat="1" applyFont="1" applyFill="1" applyBorder="1" applyAlignment="1">
      <alignment horizontal="right" vertical="center" wrapText="1"/>
    </xf>
    <xf numFmtId="0" fontId="8" fillId="2" borderId="10" xfId="0" applyFont="1" applyFill="1" applyBorder="1"/>
    <xf numFmtId="3" fontId="8" fillId="2" borderId="9" xfId="0" applyNumberFormat="1" applyFont="1" applyFill="1" applyBorder="1" applyAlignment="1">
      <alignment horizontal="centerContinuous" vertical="center" wrapText="1"/>
    </xf>
    <xf numFmtId="3" fontId="8" fillId="2" borderId="11" xfId="0" applyNumberFormat="1" applyFont="1" applyFill="1" applyBorder="1" applyAlignment="1">
      <alignment horizontal="centerContinuous" vertical="center" wrapText="1"/>
    </xf>
    <xf numFmtId="0" fontId="17" fillId="2" borderId="0" xfId="0" applyFont="1" applyFill="1" applyAlignment="1">
      <alignment horizontal="center"/>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14" fillId="0" borderId="0" xfId="0" applyFont="1" applyAlignment="1">
      <alignment horizontal="center" vertical="center" wrapText="1"/>
    </xf>
    <xf numFmtId="0" fontId="9"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11" fillId="2" borderId="6" xfId="0" applyNumberFormat="1" applyFont="1" applyFill="1" applyBorder="1" applyAlignment="1">
      <alignment horizontal="center" vertical="center" wrapText="1"/>
    </xf>
    <xf numFmtId="3" fontId="11" fillId="2" borderId="7" xfId="0" applyNumberFormat="1" applyFont="1" applyFill="1" applyBorder="1" applyAlignment="1">
      <alignment horizontal="center" vertical="center" wrapText="1"/>
    </xf>
    <xf numFmtId="3" fontId="10" fillId="2" borderId="9"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0" fontId="9" fillId="2" borderId="0" xfId="0" applyFont="1" applyFill="1" applyAlignment="1">
      <alignment horizont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cellXfs>
  <cellStyles count="3">
    <cellStyle name="Comma" xfId="1" builtinId="3"/>
    <cellStyle name="Comma 11"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zoomScale="110" zoomScaleNormal="110" workbookViewId="0">
      <selection activeCell="A2" sqref="A2:J2"/>
    </sheetView>
  </sheetViews>
  <sheetFormatPr defaultColWidth="9" defaultRowHeight="12.75" x14ac:dyDescent="0.2"/>
  <cols>
    <col min="1" max="1" width="5" style="1" customWidth="1"/>
    <col min="2" max="2" width="52.375" style="1" customWidth="1"/>
    <col min="3" max="3" width="14.25" style="7" customWidth="1"/>
    <col min="4" max="4" width="9.625" style="7" hidden="1" customWidth="1"/>
    <col min="5" max="5" width="10.125" style="1" customWidth="1"/>
    <col min="6" max="6" width="8.875" style="1" customWidth="1"/>
    <col min="7" max="7" width="9.75" style="11" customWidth="1"/>
    <col min="8" max="8" width="19.375" style="10" customWidth="1"/>
    <col min="9" max="9" width="29.125" style="1" hidden="1" customWidth="1"/>
    <col min="10" max="10" width="9.75" style="1" customWidth="1"/>
    <col min="11" max="11" width="5.625" style="1" customWidth="1"/>
    <col min="12" max="12" width="6" style="1" customWidth="1"/>
    <col min="13" max="13" width="5.75" style="1" customWidth="1"/>
    <col min="14" max="14" width="5.25" style="1" customWidth="1"/>
    <col min="15" max="16384" width="9" style="1"/>
  </cols>
  <sheetData>
    <row r="1" spans="1:15" ht="9" customHeight="1" x14ac:dyDescent="0.2">
      <c r="A1" s="102"/>
      <c r="B1" s="102"/>
      <c r="C1" s="102"/>
      <c r="D1" s="102"/>
      <c r="E1" s="102"/>
      <c r="F1" s="102"/>
      <c r="G1" s="102"/>
      <c r="H1" s="102"/>
    </row>
    <row r="2" spans="1:15" ht="14.25" customHeight="1" x14ac:dyDescent="0.2">
      <c r="A2" s="94" t="s">
        <v>88</v>
      </c>
      <c r="B2" s="94"/>
      <c r="C2" s="94"/>
      <c r="D2" s="94"/>
      <c r="E2" s="94"/>
      <c r="F2" s="94"/>
      <c r="G2" s="94"/>
      <c r="H2" s="94"/>
      <c r="I2" s="94"/>
      <c r="J2" s="94"/>
    </row>
    <row r="3" spans="1:15" ht="14.25" customHeight="1" x14ac:dyDescent="0.2">
      <c r="A3" s="94" t="s">
        <v>85</v>
      </c>
      <c r="B3" s="94"/>
      <c r="C3" s="94"/>
      <c r="D3" s="94"/>
      <c r="E3" s="94"/>
      <c r="F3" s="94"/>
      <c r="G3" s="94"/>
      <c r="H3" s="94"/>
      <c r="I3" s="94"/>
      <c r="J3" s="94"/>
    </row>
    <row r="4" spans="1:15" ht="18.75" customHeight="1" x14ac:dyDescent="0.2">
      <c r="A4" s="93" t="s">
        <v>84</v>
      </c>
      <c r="B4" s="93"/>
      <c r="C4" s="93"/>
      <c r="D4" s="93"/>
      <c r="E4" s="93"/>
      <c r="F4" s="93"/>
      <c r="G4" s="93"/>
      <c r="H4" s="93"/>
      <c r="I4" s="93"/>
      <c r="J4" s="93"/>
      <c r="K4" s="17"/>
      <c r="L4" s="17"/>
      <c r="M4" s="17"/>
    </row>
    <row r="5" spans="1:15" ht="12.75" customHeight="1" x14ac:dyDescent="0.2">
      <c r="A5" s="9"/>
      <c r="B5" s="9"/>
      <c r="C5" s="9"/>
      <c r="D5" s="9"/>
      <c r="E5" s="9"/>
      <c r="F5" s="9"/>
      <c r="G5" s="30"/>
      <c r="H5" s="16"/>
    </row>
    <row r="6" spans="1:15" ht="24.75" customHeight="1" x14ac:dyDescent="0.2">
      <c r="A6" s="103" t="s">
        <v>0</v>
      </c>
      <c r="B6" s="103" t="s">
        <v>17</v>
      </c>
      <c r="C6" s="95" t="s">
        <v>21</v>
      </c>
      <c r="D6" s="103" t="s">
        <v>18</v>
      </c>
      <c r="E6" s="91" t="s">
        <v>19</v>
      </c>
      <c r="F6" s="91" t="s">
        <v>38</v>
      </c>
      <c r="G6" s="97" t="s">
        <v>52</v>
      </c>
      <c r="H6" s="91" t="s">
        <v>20</v>
      </c>
      <c r="I6" s="95" t="s">
        <v>30</v>
      </c>
      <c r="J6" s="91" t="s">
        <v>30</v>
      </c>
    </row>
    <row r="7" spans="1:15" ht="23.25" customHeight="1" x14ac:dyDescent="0.2">
      <c r="A7" s="104"/>
      <c r="B7" s="104"/>
      <c r="C7" s="96"/>
      <c r="D7" s="104"/>
      <c r="E7" s="92"/>
      <c r="F7" s="92"/>
      <c r="G7" s="98"/>
      <c r="H7" s="92"/>
      <c r="I7" s="96"/>
      <c r="J7" s="92"/>
      <c r="K7" s="8"/>
      <c r="L7" s="8"/>
      <c r="M7" s="8"/>
      <c r="N7" s="8"/>
    </row>
    <row r="8" spans="1:15" ht="23.25" customHeight="1" x14ac:dyDescent="0.2">
      <c r="A8" s="32"/>
      <c r="B8" s="32" t="s">
        <v>1</v>
      </c>
      <c r="C8" s="33"/>
      <c r="D8" s="32"/>
      <c r="E8" s="34"/>
      <c r="F8" s="34"/>
      <c r="G8" s="35">
        <f>G9+G13+G21+G28+G36+G39</f>
        <v>15956</v>
      </c>
      <c r="H8" s="34"/>
      <c r="I8" s="34" t="s">
        <v>31</v>
      </c>
      <c r="J8" s="18"/>
      <c r="K8" s="8"/>
      <c r="L8" s="8"/>
      <c r="M8" s="8"/>
      <c r="N8" s="8"/>
      <c r="O8" s="3"/>
    </row>
    <row r="9" spans="1:15" ht="25.5" x14ac:dyDescent="0.2">
      <c r="A9" s="36" t="s">
        <v>9</v>
      </c>
      <c r="B9" s="37" t="s">
        <v>2</v>
      </c>
      <c r="C9" s="38"/>
      <c r="D9" s="38"/>
      <c r="E9" s="39"/>
      <c r="F9" s="39"/>
      <c r="G9" s="40">
        <f>G10</f>
        <v>1000</v>
      </c>
      <c r="H9" s="41"/>
      <c r="I9" s="38"/>
      <c r="J9" s="19"/>
      <c r="K9" s="3"/>
    </row>
    <row r="10" spans="1:15" s="5" customFormat="1" ht="26.25" customHeight="1" x14ac:dyDescent="0.25">
      <c r="A10" s="42" t="s">
        <v>16</v>
      </c>
      <c r="B10" s="43" t="s">
        <v>29</v>
      </c>
      <c r="C10" s="44"/>
      <c r="D10" s="44"/>
      <c r="E10" s="45"/>
      <c r="F10" s="45"/>
      <c r="G10" s="46">
        <f>SUM(G11:G12)</f>
        <v>1000</v>
      </c>
      <c r="H10" s="47"/>
      <c r="I10" s="47" t="s">
        <v>35</v>
      </c>
      <c r="J10" s="20"/>
    </row>
    <row r="11" spans="1:15" s="6" customFormat="1" ht="33.75" customHeight="1" x14ac:dyDescent="0.2">
      <c r="A11" s="13">
        <v>1</v>
      </c>
      <c r="B11" s="48" t="s">
        <v>62</v>
      </c>
      <c r="C11" s="13"/>
      <c r="D11" s="13"/>
      <c r="E11" s="15" t="s">
        <v>22</v>
      </c>
      <c r="F11" s="15"/>
      <c r="G11" s="31">
        <f>13*40</f>
        <v>520</v>
      </c>
      <c r="H11" s="88" t="s">
        <v>86</v>
      </c>
      <c r="I11" s="13"/>
      <c r="J11" s="21"/>
    </row>
    <row r="12" spans="1:15" s="6" customFormat="1" ht="33.75" customHeight="1" x14ac:dyDescent="0.2">
      <c r="A12" s="13">
        <v>2</v>
      </c>
      <c r="B12" s="48" t="s">
        <v>63</v>
      </c>
      <c r="C12" s="13"/>
      <c r="D12" s="13"/>
      <c r="E12" s="15" t="s">
        <v>22</v>
      </c>
      <c r="F12" s="15"/>
      <c r="G12" s="31">
        <f>12*40</f>
        <v>480</v>
      </c>
      <c r="H12" s="88" t="s">
        <v>86</v>
      </c>
      <c r="I12" s="13" t="s">
        <v>34</v>
      </c>
      <c r="J12" s="21"/>
    </row>
    <row r="13" spans="1:15" s="2" customFormat="1" ht="32.25" customHeight="1" x14ac:dyDescent="0.2">
      <c r="A13" s="36" t="s">
        <v>10</v>
      </c>
      <c r="B13" s="50" t="s">
        <v>70</v>
      </c>
      <c r="C13" s="13"/>
      <c r="D13" s="36"/>
      <c r="E13" s="15"/>
      <c r="F13" s="39"/>
      <c r="G13" s="40">
        <f>SUM(G14:G20)</f>
        <v>7637</v>
      </c>
      <c r="H13" s="51"/>
      <c r="I13" s="13"/>
      <c r="J13" s="22"/>
    </row>
    <row r="14" spans="1:15" s="6" customFormat="1" ht="22.5" customHeight="1" x14ac:dyDescent="0.2">
      <c r="A14" s="13">
        <v>1</v>
      </c>
      <c r="B14" s="14" t="s">
        <v>46</v>
      </c>
      <c r="C14" s="13" t="s">
        <v>39</v>
      </c>
      <c r="D14" s="13"/>
      <c r="E14" s="15" t="s">
        <v>22</v>
      </c>
      <c r="F14" s="15"/>
      <c r="G14" s="31">
        <v>1000</v>
      </c>
      <c r="H14" s="99" t="s">
        <v>71</v>
      </c>
      <c r="I14" s="13"/>
      <c r="J14" s="23"/>
    </row>
    <row r="15" spans="1:15" s="6" customFormat="1" ht="22.5" customHeight="1" x14ac:dyDescent="0.2">
      <c r="A15" s="13">
        <v>2</v>
      </c>
      <c r="B15" s="14" t="s">
        <v>47</v>
      </c>
      <c r="C15" s="13" t="s">
        <v>40</v>
      </c>
      <c r="D15" s="13"/>
      <c r="E15" s="15" t="s">
        <v>22</v>
      </c>
      <c r="F15" s="15"/>
      <c r="G15" s="31">
        <v>1200</v>
      </c>
      <c r="H15" s="99"/>
      <c r="I15" s="13"/>
      <c r="J15" s="23"/>
    </row>
    <row r="16" spans="1:15" s="6" customFormat="1" ht="22.5" customHeight="1" x14ac:dyDescent="0.2">
      <c r="A16" s="13">
        <v>3</v>
      </c>
      <c r="B16" s="14" t="s">
        <v>48</v>
      </c>
      <c r="C16" s="13" t="s">
        <v>41</v>
      </c>
      <c r="D16" s="13"/>
      <c r="E16" s="15" t="s">
        <v>22</v>
      </c>
      <c r="F16" s="15"/>
      <c r="G16" s="31">
        <v>1000</v>
      </c>
      <c r="H16" s="99"/>
      <c r="I16" s="13"/>
      <c r="J16" s="23"/>
    </row>
    <row r="17" spans="1:12" s="6" customFormat="1" ht="22.5" customHeight="1" x14ac:dyDescent="0.2">
      <c r="A17" s="13">
        <v>4</v>
      </c>
      <c r="B17" s="14" t="s">
        <v>57</v>
      </c>
      <c r="C17" s="13" t="s">
        <v>58</v>
      </c>
      <c r="D17" s="13"/>
      <c r="E17" s="15" t="s">
        <v>22</v>
      </c>
      <c r="F17" s="15"/>
      <c r="G17" s="31">
        <v>1200</v>
      </c>
      <c r="H17" s="99"/>
      <c r="I17" s="13"/>
      <c r="J17" s="23"/>
    </row>
    <row r="18" spans="1:12" s="6" customFormat="1" ht="22.5" customHeight="1" x14ac:dyDescent="0.2">
      <c r="A18" s="13">
        <v>5</v>
      </c>
      <c r="B18" s="14" t="s">
        <v>49</v>
      </c>
      <c r="C18" s="13" t="s">
        <v>42</v>
      </c>
      <c r="D18" s="13"/>
      <c r="E18" s="15" t="s">
        <v>22</v>
      </c>
      <c r="F18" s="15"/>
      <c r="G18" s="31">
        <v>1200</v>
      </c>
      <c r="H18" s="99"/>
      <c r="I18" s="13"/>
      <c r="J18" s="23"/>
    </row>
    <row r="19" spans="1:12" s="6" customFormat="1" ht="22.5" customHeight="1" x14ac:dyDescent="0.2">
      <c r="A19" s="13">
        <v>6</v>
      </c>
      <c r="B19" s="14" t="s">
        <v>50</v>
      </c>
      <c r="C19" s="13" t="s">
        <v>51</v>
      </c>
      <c r="D19" s="13"/>
      <c r="E19" s="15" t="s">
        <v>22</v>
      </c>
      <c r="F19" s="15"/>
      <c r="G19" s="31">
        <v>1200</v>
      </c>
      <c r="H19" s="99"/>
      <c r="I19" s="13"/>
      <c r="J19" s="23"/>
    </row>
    <row r="20" spans="1:12" s="6" customFormat="1" ht="22.5" customHeight="1" x14ac:dyDescent="0.2">
      <c r="A20" s="13">
        <v>7</v>
      </c>
      <c r="B20" s="14" t="s">
        <v>54</v>
      </c>
      <c r="C20" s="13" t="s">
        <v>55</v>
      </c>
      <c r="D20" s="13"/>
      <c r="E20" s="15" t="s">
        <v>22</v>
      </c>
      <c r="F20" s="15"/>
      <c r="G20" s="31">
        <v>837</v>
      </c>
      <c r="H20" s="99"/>
      <c r="I20" s="13"/>
      <c r="J20" s="23"/>
    </row>
    <row r="21" spans="1:12" s="2" customFormat="1" ht="38.25" x14ac:dyDescent="0.2">
      <c r="A21" s="36" t="s">
        <v>11</v>
      </c>
      <c r="B21" s="52" t="s">
        <v>3</v>
      </c>
      <c r="C21" s="13"/>
      <c r="D21" s="38"/>
      <c r="E21" s="15"/>
      <c r="F21" s="39"/>
      <c r="G21" s="40">
        <f>G22</f>
        <v>4832</v>
      </c>
      <c r="H21" s="41"/>
      <c r="I21" s="13" t="s">
        <v>25</v>
      </c>
      <c r="J21" s="24"/>
    </row>
    <row r="22" spans="1:12" s="6" customFormat="1" ht="37.5" customHeight="1" x14ac:dyDescent="0.2">
      <c r="A22" s="36"/>
      <c r="B22" s="50" t="s">
        <v>4</v>
      </c>
      <c r="C22" s="13"/>
      <c r="D22" s="36"/>
      <c r="E22" s="15"/>
      <c r="F22" s="39"/>
      <c r="G22" s="53">
        <f>SUM(G23:G27)</f>
        <v>4832</v>
      </c>
      <c r="H22" s="41"/>
      <c r="I22" s="13" t="s">
        <v>25</v>
      </c>
      <c r="J22" s="25"/>
    </row>
    <row r="23" spans="1:12" s="6" customFormat="1" ht="29.25" customHeight="1" x14ac:dyDescent="0.2">
      <c r="A23" s="13">
        <v>1</v>
      </c>
      <c r="B23" s="14" t="s">
        <v>64</v>
      </c>
      <c r="C23" s="13" t="s">
        <v>44</v>
      </c>
      <c r="D23" s="13"/>
      <c r="E23" s="15" t="s">
        <v>24</v>
      </c>
      <c r="F23" s="15">
        <v>6500</v>
      </c>
      <c r="G23" s="31">
        <v>1500</v>
      </c>
      <c r="H23" s="51" t="s">
        <v>72</v>
      </c>
      <c r="I23" s="13"/>
      <c r="J23" s="21"/>
      <c r="K23" s="6">
        <v>11626</v>
      </c>
      <c r="L23" s="12">
        <v>12250</v>
      </c>
    </row>
    <row r="24" spans="1:12" s="6" customFormat="1" ht="24" customHeight="1" x14ac:dyDescent="0.2">
      <c r="A24" s="82">
        <v>2</v>
      </c>
      <c r="B24" s="83" t="s">
        <v>59</v>
      </c>
      <c r="C24" s="84" t="s">
        <v>60</v>
      </c>
      <c r="D24" s="82"/>
      <c r="E24" s="85" t="s">
        <v>24</v>
      </c>
      <c r="F24" s="85">
        <v>5898</v>
      </c>
      <c r="G24" s="86">
        <v>1000</v>
      </c>
      <c r="H24" s="100" t="s">
        <v>72</v>
      </c>
      <c r="I24" s="82"/>
      <c r="J24" s="87"/>
      <c r="L24" s="12"/>
    </row>
    <row r="25" spans="1:12" s="6" customFormat="1" ht="15.75" customHeight="1" x14ac:dyDescent="0.2">
      <c r="A25" s="13">
        <v>3</v>
      </c>
      <c r="B25" s="14" t="s">
        <v>53</v>
      </c>
      <c r="C25" s="13" t="s">
        <v>45</v>
      </c>
      <c r="D25" s="13"/>
      <c r="E25" s="15" t="s">
        <v>24</v>
      </c>
      <c r="F25" s="15">
        <v>2000</v>
      </c>
      <c r="G25" s="31">
        <f>500-168</f>
        <v>332</v>
      </c>
      <c r="H25" s="100"/>
      <c r="I25" s="13"/>
      <c r="J25" s="21"/>
      <c r="L25" s="12" t="e">
        <f>#REF!+L23+#REF!</f>
        <v>#REF!</v>
      </c>
    </row>
    <row r="26" spans="1:12" s="6" customFormat="1" ht="41.25" customHeight="1" x14ac:dyDescent="0.2">
      <c r="A26" s="13">
        <v>4</v>
      </c>
      <c r="B26" s="54" t="s">
        <v>65</v>
      </c>
      <c r="C26" s="55" t="s">
        <v>23</v>
      </c>
      <c r="D26" s="13"/>
      <c r="E26" s="15" t="s">
        <v>24</v>
      </c>
      <c r="F26" s="15">
        <v>3000</v>
      </c>
      <c r="G26" s="31">
        <v>1000</v>
      </c>
      <c r="H26" s="101"/>
      <c r="I26" s="13"/>
      <c r="J26" s="21"/>
      <c r="L26" s="12" t="e">
        <f>L25-#REF!</f>
        <v>#REF!</v>
      </c>
    </row>
    <row r="27" spans="1:12" s="6" customFormat="1" ht="39" customHeight="1" x14ac:dyDescent="0.2">
      <c r="A27" s="13">
        <v>5</v>
      </c>
      <c r="B27" s="14" t="s">
        <v>73</v>
      </c>
      <c r="C27" s="13" t="s">
        <v>43</v>
      </c>
      <c r="D27" s="13"/>
      <c r="E27" s="15" t="s">
        <v>24</v>
      </c>
      <c r="F27" s="15">
        <v>1411</v>
      </c>
      <c r="G27" s="31">
        <v>1000</v>
      </c>
      <c r="H27" s="51" t="s">
        <v>87</v>
      </c>
      <c r="I27" s="13" t="s">
        <v>26</v>
      </c>
      <c r="J27" s="29" t="s">
        <v>74</v>
      </c>
    </row>
    <row r="28" spans="1:12" s="4" customFormat="1" ht="41.25" customHeight="1" x14ac:dyDescent="0.2">
      <c r="A28" s="56" t="s">
        <v>12</v>
      </c>
      <c r="B28" s="57" t="s">
        <v>5</v>
      </c>
      <c r="C28" s="13"/>
      <c r="D28" s="58"/>
      <c r="E28" s="15"/>
      <c r="F28" s="59"/>
      <c r="G28" s="40">
        <f>G29</f>
        <v>1182</v>
      </c>
      <c r="H28" s="60"/>
      <c r="I28" s="55"/>
      <c r="J28" s="26"/>
    </row>
    <row r="29" spans="1:12" s="5" customFormat="1" ht="36" customHeight="1" x14ac:dyDescent="0.25">
      <c r="A29" s="61" t="s">
        <v>56</v>
      </c>
      <c r="B29" s="62" t="s">
        <v>27</v>
      </c>
      <c r="C29" s="20"/>
      <c r="D29" s="63"/>
      <c r="E29" s="64" t="s">
        <v>22</v>
      </c>
      <c r="F29" s="45"/>
      <c r="G29" s="46">
        <v>1182</v>
      </c>
      <c r="H29" s="65"/>
      <c r="I29" s="63"/>
      <c r="J29" s="20"/>
    </row>
    <row r="30" spans="1:12" s="6" customFormat="1" ht="38.25" x14ac:dyDescent="0.2">
      <c r="A30" s="13">
        <v>1</v>
      </c>
      <c r="B30" s="48" t="s">
        <v>75</v>
      </c>
      <c r="C30" s="13" t="s">
        <v>43</v>
      </c>
      <c r="D30" s="55"/>
      <c r="E30" s="66"/>
      <c r="F30" s="15"/>
      <c r="G30" s="31">
        <v>200</v>
      </c>
      <c r="H30" s="51" t="s">
        <v>87</v>
      </c>
      <c r="I30" s="55"/>
      <c r="J30" s="21"/>
    </row>
    <row r="31" spans="1:12" s="6" customFormat="1" ht="36" customHeight="1" x14ac:dyDescent="0.2">
      <c r="A31" s="13">
        <v>2</v>
      </c>
      <c r="B31" s="48" t="s">
        <v>76</v>
      </c>
      <c r="C31" s="13" t="s">
        <v>67</v>
      </c>
      <c r="D31" s="55"/>
      <c r="E31" s="66"/>
      <c r="F31" s="15"/>
      <c r="G31" s="31">
        <v>200</v>
      </c>
      <c r="H31" s="88" t="s">
        <v>86</v>
      </c>
      <c r="I31" s="55"/>
      <c r="J31" s="21"/>
    </row>
    <row r="32" spans="1:12" s="6" customFormat="1" ht="36" customHeight="1" x14ac:dyDescent="0.2">
      <c r="A32" s="13">
        <v>3</v>
      </c>
      <c r="B32" s="48" t="s">
        <v>77</v>
      </c>
      <c r="C32" s="13" t="s">
        <v>61</v>
      </c>
      <c r="D32" s="55"/>
      <c r="E32" s="66"/>
      <c r="F32" s="15"/>
      <c r="G32" s="31">
        <v>200</v>
      </c>
      <c r="H32" s="88" t="s">
        <v>86</v>
      </c>
      <c r="I32" s="55"/>
      <c r="J32" s="21"/>
    </row>
    <row r="33" spans="1:10" s="6" customFormat="1" ht="36" customHeight="1" x14ac:dyDescent="0.2">
      <c r="A33" s="13">
        <v>4</v>
      </c>
      <c r="B33" s="48" t="s">
        <v>78</v>
      </c>
      <c r="C33" s="13" t="s">
        <v>40</v>
      </c>
      <c r="D33" s="55"/>
      <c r="E33" s="66"/>
      <c r="F33" s="15"/>
      <c r="G33" s="31">
        <v>200</v>
      </c>
      <c r="H33" s="88" t="s">
        <v>86</v>
      </c>
      <c r="I33" s="55"/>
      <c r="J33" s="21"/>
    </row>
    <row r="34" spans="1:10" s="6" customFormat="1" ht="25.5" x14ac:dyDescent="0.2">
      <c r="A34" s="13">
        <v>5</v>
      </c>
      <c r="B34" s="48" t="s">
        <v>79</v>
      </c>
      <c r="C34" s="13" t="s">
        <v>55</v>
      </c>
      <c r="D34" s="13"/>
      <c r="E34" s="15"/>
      <c r="F34" s="15"/>
      <c r="G34" s="31">
        <v>200</v>
      </c>
      <c r="H34" s="88" t="s">
        <v>86</v>
      </c>
      <c r="I34" s="55" t="s">
        <v>37</v>
      </c>
      <c r="J34" s="21"/>
    </row>
    <row r="35" spans="1:10" s="6" customFormat="1" ht="29.25" customHeight="1" x14ac:dyDescent="0.2">
      <c r="A35" s="13">
        <v>6</v>
      </c>
      <c r="B35" s="48" t="s">
        <v>66</v>
      </c>
      <c r="C35" s="13" t="s">
        <v>68</v>
      </c>
      <c r="D35" s="13"/>
      <c r="E35" s="15"/>
      <c r="F35" s="15"/>
      <c r="G35" s="31">
        <v>182</v>
      </c>
      <c r="H35" s="88" t="s">
        <v>86</v>
      </c>
      <c r="I35" s="55" t="s">
        <v>36</v>
      </c>
      <c r="J35" s="21"/>
    </row>
    <row r="36" spans="1:10" s="4" customFormat="1" ht="36.75" customHeight="1" x14ac:dyDescent="0.2">
      <c r="A36" s="56" t="s">
        <v>14</v>
      </c>
      <c r="B36" s="57" t="s">
        <v>6</v>
      </c>
      <c r="C36" s="67"/>
      <c r="D36" s="67"/>
      <c r="E36" s="59"/>
      <c r="F36" s="59"/>
      <c r="G36" s="40">
        <f>G37</f>
        <v>1136</v>
      </c>
      <c r="H36" s="68"/>
      <c r="I36" s="67"/>
      <c r="J36" s="27"/>
    </row>
    <row r="37" spans="1:10" ht="36" customHeight="1" x14ac:dyDescent="0.2">
      <c r="A37" s="36">
        <v>1</v>
      </c>
      <c r="B37" s="52" t="s">
        <v>4</v>
      </c>
      <c r="C37" s="38"/>
      <c r="D37" s="38"/>
      <c r="E37" s="15"/>
      <c r="F37" s="39"/>
      <c r="G37" s="53">
        <f>SUM(G38:G38)</f>
        <v>1136</v>
      </c>
      <c r="H37" s="41"/>
      <c r="I37" s="38"/>
      <c r="J37" s="19"/>
    </row>
    <row r="38" spans="1:10" s="11" customFormat="1" ht="41.25" customHeight="1" x14ac:dyDescent="0.2">
      <c r="A38" s="69" t="s">
        <v>13</v>
      </c>
      <c r="B38" s="70" t="s">
        <v>69</v>
      </c>
      <c r="C38" s="71" t="s">
        <v>45</v>
      </c>
      <c r="D38" s="71"/>
      <c r="E38" s="31" t="s">
        <v>24</v>
      </c>
      <c r="F38" s="31">
        <v>9000</v>
      </c>
      <c r="G38" s="31">
        <v>1136</v>
      </c>
      <c r="H38" s="72" t="s">
        <v>80</v>
      </c>
      <c r="I38" s="71" t="s">
        <v>32</v>
      </c>
      <c r="J38" s="28"/>
    </row>
    <row r="39" spans="1:10" s="4" customFormat="1" ht="42" customHeight="1" x14ac:dyDescent="0.2">
      <c r="A39" s="56" t="s">
        <v>15</v>
      </c>
      <c r="B39" s="57" t="s">
        <v>7</v>
      </c>
      <c r="C39" s="67"/>
      <c r="D39" s="67"/>
      <c r="E39" s="59"/>
      <c r="F39" s="59"/>
      <c r="G39" s="40">
        <f>G40</f>
        <v>169</v>
      </c>
      <c r="H39" s="49"/>
      <c r="I39" s="67"/>
      <c r="J39" s="27"/>
    </row>
    <row r="40" spans="1:10" s="6" customFormat="1" ht="45" customHeight="1" x14ac:dyDescent="0.2">
      <c r="A40" s="73">
        <v>1</v>
      </c>
      <c r="B40" s="57" t="s">
        <v>8</v>
      </c>
      <c r="C40" s="67"/>
      <c r="D40" s="67"/>
      <c r="E40" s="59"/>
      <c r="F40" s="59"/>
      <c r="G40" s="53">
        <f>G41</f>
        <v>169</v>
      </c>
      <c r="H40" s="68"/>
      <c r="I40" s="67"/>
      <c r="J40" s="21"/>
    </row>
    <row r="41" spans="1:10" ht="29.25" customHeight="1" x14ac:dyDescent="0.2">
      <c r="A41" s="74" t="s">
        <v>13</v>
      </c>
      <c r="B41" s="75" t="s">
        <v>82</v>
      </c>
      <c r="C41" s="76" t="s">
        <v>83</v>
      </c>
      <c r="D41" s="77" t="s">
        <v>28</v>
      </c>
      <c r="E41" s="78" t="s">
        <v>22</v>
      </c>
      <c r="F41" s="79"/>
      <c r="G41" s="80">
        <v>169</v>
      </c>
      <c r="H41" s="89" t="s">
        <v>86</v>
      </c>
      <c r="I41" s="74" t="s">
        <v>33</v>
      </c>
      <c r="J41" s="81"/>
    </row>
    <row r="42" spans="1:10" ht="18.75" customHeight="1" x14ac:dyDescent="0.25">
      <c r="A42" s="90" t="s">
        <v>81</v>
      </c>
      <c r="B42" s="90"/>
      <c r="C42" s="90"/>
      <c r="D42" s="90"/>
      <c r="E42" s="90"/>
      <c r="F42" s="90"/>
      <c r="G42" s="90"/>
      <c r="H42" s="90"/>
      <c r="I42" s="90"/>
      <c r="J42" s="90"/>
    </row>
    <row r="53" spans="1:15" s="7" customFormat="1" x14ac:dyDescent="0.2">
      <c r="A53" s="1"/>
      <c r="B53" s="1"/>
      <c r="C53" s="8"/>
      <c r="E53" s="1"/>
      <c r="F53" s="1"/>
      <c r="G53" s="11"/>
      <c r="H53" s="10"/>
      <c r="I53" s="1"/>
      <c r="J53" s="1"/>
      <c r="K53" s="1"/>
      <c r="L53" s="1"/>
      <c r="M53" s="1"/>
      <c r="N53" s="1"/>
      <c r="O53" s="1"/>
    </row>
    <row r="54" spans="1:15" s="7" customFormat="1" x14ac:dyDescent="0.2">
      <c r="A54" s="1"/>
      <c r="B54" s="1"/>
      <c r="C54" s="8"/>
      <c r="E54" s="1"/>
      <c r="F54" s="1"/>
      <c r="G54" s="11"/>
      <c r="H54" s="10"/>
      <c r="I54" s="1"/>
      <c r="J54" s="1"/>
      <c r="K54" s="1"/>
      <c r="L54" s="1"/>
      <c r="M54" s="1"/>
      <c r="N54" s="1"/>
      <c r="O54" s="1"/>
    </row>
    <row r="55" spans="1:15" s="7" customFormat="1" x14ac:dyDescent="0.2">
      <c r="A55" s="1"/>
      <c r="B55" s="1"/>
      <c r="C55" s="8"/>
      <c r="E55" s="1"/>
      <c r="F55" s="1"/>
      <c r="G55" s="11"/>
      <c r="H55" s="10"/>
      <c r="I55" s="1"/>
      <c r="J55" s="1"/>
      <c r="K55" s="1"/>
      <c r="L55" s="1"/>
      <c r="M55" s="1"/>
      <c r="N55" s="1"/>
      <c r="O55" s="1"/>
    </row>
  </sheetData>
  <mergeCells count="17">
    <mergeCell ref="A1:H1"/>
    <mergeCell ref="A6:A7"/>
    <mergeCell ref="B6:B7"/>
    <mergeCell ref="C6:C7"/>
    <mergeCell ref="D6:D7"/>
    <mergeCell ref="E6:E7"/>
    <mergeCell ref="A42:J42"/>
    <mergeCell ref="J6:J7"/>
    <mergeCell ref="A4:J4"/>
    <mergeCell ref="A2:J2"/>
    <mergeCell ref="A3:J3"/>
    <mergeCell ref="I6:I7"/>
    <mergeCell ref="F6:F7"/>
    <mergeCell ref="H6:H7"/>
    <mergeCell ref="G6:G7"/>
    <mergeCell ref="H14:H20"/>
    <mergeCell ref="H24:H26"/>
  </mergeCells>
  <pageMargins left="0.55118110236220474" right="0.23622047244094491" top="0.31496062992125984" bottom="0.23622047244094491" header="0.31496062992125984" footer="0.23622047244094491"/>
  <pageSetup paperSize="9" orientation="landscape" verticalDpi="0" r:id="rId1"/>
  <headerFooter differentFirst="1">
    <oddFooter>&amp;C&amp;8Trang &amp;P/3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Vốn đầu tư cáp huyện thực hiện</vt:lpstr>
      <vt:lpstr>'Vốn đầu tư cáp huyện thực hiện'!Print_Titles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2022-09-28T04:04:05Z</cp:lastPrinted>
  <dcterms:created xsi:type="dcterms:W3CDTF">2022-07-27T10:09:40Z</dcterms:created>
  <dcterms:modified xsi:type="dcterms:W3CDTF">2022-09-30T08:23:38Z</dcterms:modified>
</cp:coreProperties>
</file>